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irginia\Documents\CUENTA PUBLICA 2018\CUENTA PUBLICA JUNIO 2018\CUENTA PUBLICA JUNIO 2018\CUENTA PUBLICA JUNIO 2018\"/>
    </mc:Choice>
  </mc:AlternateContent>
  <bookViews>
    <workbookView xWindow="0" yWindow="0" windowWidth="28800" windowHeight="10635"/>
  </bookViews>
  <sheets>
    <sheet name="IR" sheetId="5" r:id="rId1"/>
    <sheet name="Instructivo_IR" sheetId="6" r:id="rId2"/>
  </sheets>
  <calcPr calcId="152511"/>
</workbook>
</file>

<file path=xl/calcChain.xml><?xml version="1.0" encoding="utf-8"?>
<calcChain xmlns="http://schemas.openxmlformats.org/spreadsheetml/2006/main">
  <c r="P30" i="5" l="1"/>
  <c r="P26" i="5" l="1"/>
  <c r="G31" i="5" l="1"/>
  <c r="G30" i="5"/>
  <c r="G29" i="5"/>
  <c r="G28" i="5"/>
  <c r="G27" i="5"/>
  <c r="G26" i="5"/>
  <c r="G25" i="5"/>
  <c r="G24" i="5"/>
  <c r="G23" i="5"/>
  <c r="G22" i="5"/>
  <c r="G21" i="5"/>
  <c r="G20" i="5"/>
  <c r="G19" i="5"/>
  <c r="G18" i="5"/>
  <c r="G17" i="5"/>
  <c r="G16" i="5"/>
  <c r="G15" i="5"/>
  <c r="G14" i="5"/>
  <c r="G13" i="5"/>
  <c r="G12" i="5"/>
  <c r="G11" i="5"/>
  <c r="G10" i="5"/>
  <c r="G9" i="5"/>
  <c r="G8" i="5"/>
  <c r="G7" i="5"/>
  <c r="G6" i="5"/>
  <c r="G5" i="5"/>
  <c r="P23" i="5"/>
  <c r="P8" i="5"/>
  <c r="P5" i="5"/>
</calcChain>
</file>

<file path=xl/sharedStrings.xml><?xml version="1.0" encoding="utf-8"?>
<sst xmlns="http://schemas.openxmlformats.org/spreadsheetml/2006/main" count="285" uniqueCount="79">
  <si>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</si>
  <si>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</si>
  <si>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</si>
  <si>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</si>
  <si>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</si>
  <si>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</si>
  <si>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</si>
  <si>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</si>
  <si>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</si>
  <si>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</si>
  <si>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</si>
  <si>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</si>
  <si>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</si>
  <si>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</si>
  <si>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</si>
  <si>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</si>
  <si>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</si>
  <si>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</si>
  <si>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</si>
  <si>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</si>
  <si>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</si>
  <si>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</si>
  <si>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</si>
  <si>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</si>
  <si>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</si>
  <si>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</si>
  <si>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</si>
  <si>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</si>
  <si>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</si>
  <si>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</si>
  <si>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</si>
  <si>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</si>
  <si>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</si>
  <si>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</si>
  <si>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</si>
  <si>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</si>
  <si>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</si>
  <si>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</si>
  <si>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</si>
  <si>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</si>
  <si>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</si>
  <si>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</si>
  <si>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E1605</t>
  </si>
  <si>
    <t>IMPULSAR, PROMOVER Y DIFUNDIR EL CONOCIMIENTO DE LAS DIVERSAS MANIFESTACIONES CULTURALES EN EL MUNICIPIO PARA CONTRIBUIR A MEJORAR LA CALIDAD DE VIDA DE LOS HABITANTES</t>
  </si>
  <si>
    <t>INSTITUTO MUNICIPAL DE CULTURA ARTE Y RECREACION DE IRAPUATO GUANAJUATO</t>
  </si>
  <si>
    <t>MUNICIPAL-ESTATAL-FEDERAL</t>
  </si>
  <si>
    <t>Componentes</t>
  </si>
  <si>
    <t>Actividades</t>
  </si>
  <si>
    <t>C1. Programa de difusion de eventos y talleres  ejecutado.</t>
  </si>
  <si>
    <t>A1. Elaboración de Diseño en formato digital.</t>
  </si>
  <si>
    <t xml:space="preserve">A2. Produccion de aplicaciones publicitarias. </t>
  </si>
  <si>
    <t>C2. Programa eventos artisticos de diferentes diciplinas ejecutado.</t>
  </si>
  <si>
    <t>A1. Exposicion y muestra de artes plasticas</t>
  </si>
  <si>
    <t>A2. Ejecucion de actividades relacionadas con el fomento a la lectura.</t>
  </si>
  <si>
    <t>A3. Presentacion de musicos.</t>
  </si>
  <si>
    <t>A4. Presentaciones de obras o sketches teatrales.</t>
  </si>
  <si>
    <t>A5. Presentacion de grupos de danza.</t>
  </si>
  <si>
    <t>A6. Ejecucion de actividades para el fomento a tradiciones.</t>
  </si>
  <si>
    <t>A7. Ejecucion de Conferencias de caracter cultural.</t>
  </si>
  <si>
    <t>A8. Ejecucion de acciones literarias.</t>
  </si>
  <si>
    <t>A9. Ejecucion de talleres de iniciacion de diferentes disciplinas artisticas.</t>
  </si>
  <si>
    <t>A10.Ejecucion de funciones de cine en diferentes espacios.</t>
  </si>
  <si>
    <t>A11. CULTURA EN TU PARQUE</t>
  </si>
  <si>
    <t xml:space="preserve">A12. FESTIVAL ERAITZICUTZIO </t>
  </si>
  <si>
    <t>A13. FESTIVAL INTERNACIONAL CERVANTINO</t>
  </si>
  <si>
    <t xml:space="preserve">A14. FESTIVAL DE JAZZ </t>
  </si>
  <si>
    <t>C3. Programa de talleres artisticos de diferentes diciplinas ejecutado.</t>
  </si>
  <si>
    <t>A1. Ejecucion de talleres de iniciacion artistica en casas de la cultura.</t>
  </si>
  <si>
    <t>A2. Ejecucion de talleres de iniciacion artistica en salones culturales.</t>
  </si>
  <si>
    <t>C4. Servicios bibliotecarios prestados.</t>
  </si>
  <si>
    <t>A1. Prestamo y consulta de libros.</t>
  </si>
  <si>
    <t>A2. Realizacion de campañas de donacion de libros.</t>
  </si>
  <si>
    <t>A3. Mejoramiento de las instalaciones de las bibliotecas municipales.</t>
  </si>
  <si>
    <t>C5. Servicios de museo prestado.</t>
  </si>
  <si>
    <t>A1. Realizacion de visitas guiadas.</t>
  </si>
  <si>
    <t>2.4.2</t>
  </si>
  <si>
    <t>si</t>
  </si>
  <si>
    <t>Instituto Municipal de Cultura Arte y Recreacion de Irapuato Guanajuato
INDICADORES DE RESULTADOS
DEL 1 DE ENERO AL 31 DE JUNIO 2018</t>
  </si>
  <si>
    <t>MIR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</si>
</sst>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cellStyleXfs>
  <cellXfs count="3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0" fillId="0" borderId="3" xfId="0" applyFont="1" applyBorder="1" applyAlignment="1" applyProtection="1">
      <alignment horizontal="center" wrapText="1"/>
      <protection locked="0"/>
    </xf>
    <xf numFmtId="0" fontId="0" fillId="0" borderId="3" xfId="0" applyFont="1" applyBorder="1" applyAlignment="1" applyProtection="1">
      <alignment horizontal="center"/>
      <protection locked="0"/>
    </xf>
    <xf numFmtId="43" fontId="0" fillId="0" borderId="3" xfId="17" applyFont="1" applyBorder="1" applyAlignment="1" applyProtection="1">
      <alignment horizontal="center"/>
      <protection locked="0"/>
    </xf>
    <xf numFmtId="16" fontId="0" fillId="0" borderId="9" xfId="0" applyNumberFormat="1" applyFont="1" applyBorder="1" applyProtection="1"/>
    <xf numFmtId="0" fontId="0" fillId="0" borderId="9" xfId="0" applyFont="1" applyBorder="1" applyProtection="1"/>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workbookViewId="0">
      <selection sqref="A1:S31"/>
    </sheetView>
  </sheetViews>
  <sheetFormatPr baseColWidth="10" defaultRowHeight="11.25" x14ac:dyDescent="0.2"/>
  <cols>
    <col min="1" max="1" width="17" style="2" customWidth="1"/>
    <col min="2" max="2" width="45.5" style="2" customWidth="1"/>
    <col min="3" max="3" width="23.6640625" style="2" customWidth="1"/>
    <col min="4" max="4" width="27.33203125" style="2" bestFit="1" customWidth="1"/>
    <col min="5" max="6" width="14" style="2" bestFit="1" customWidth="1"/>
    <col min="7" max="7" width="11.5" style="2" bestFit="1" customWidth="1"/>
    <col min="8" max="9" width="13" style="2" bestFit="1" customWidth="1"/>
    <col min="10" max="10" width="15.33203125" style="2" bestFit="1" customWidth="1"/>
    <col min="11" max="11" width="61.1640625" style="2" bestFit="1" customWidth="1"/>
    <col min="12" max="12" width="17.33203125" style="2" bestFit="1" customWidth="1"/>
    <col min="13" max="13" width="18.5" style="2" bestFit="1" customWidth="1"/>
    <col min="14" max="16" width="18.1640625" style="2" bestFit="1" customWidth="1"/>
    <col min="17" max="17" width="18.83203125" style="3" bestFit="1" customWidth="1"/>
    <col min="18" max="18" width="18.6640625" style="3" bestFit="1" customWidth="1"/>
    <col min="19" max="19" width="8.1640625" style="3" bestFit="1" customWidth="1"/>
    <col min="20" max="16384" width="12" style="3"/>
  </cols>
  <sheetData>
    <row r="1" spans="1:19" s="1" customFormat="1" ht="60" customHeight="1" x14ac:dyDescent="0.2">
      <c r="A1" s="25" t="s">
        <v>77</v>
      </c>
      <c r="B1" s="26"/>
      <c r="C1" s="26"/>
      <c r="D1" s="26"/>
      <c r="E1" s="26"/>
      <c r="F1" s="26"/>
      <c r="G1" s="26"/>
      <c r="H1" s="26"/>
      <c r="I1" s="26"/>
      <c r="J1" s="26"/>
      <c r="K1" s="26"/>
      <c r="L1" s="26"/>
      <c r="M1" s="26"/>
      <c r="N1" s="26"/>
      <c r="O1" s="26"/>
      <c r="P1" s="26"/>
      <c r="Q1" s="26"/>
      <c r="R1" s="26"/>
      <c r="S1" s="26"/>
    </row>
    <row r="2" spans="1:19" s="1" customFormat="1" ht="11.25" customHeight="1" x14ac:dyDescent="0.2">
      <c r="A2" s="28" t="s">
        <v>2</v>
      </c>
      <c r="B2" s="28" t="s">
        <v>3</v>
      </c>
      <c r="C2" s="28" t="s">
        <v>4</v>
      </c>
      <c r="D2" s="28" t="s">
        <v>6</v>
      </c>
      <c r="E2" s="27" t="s">
        <v>5</v>
      </c>
      <c r="F2" s="27"/>
      <c r="G2" s="27"/>
      <c r="H2" s="27"/>
      <c r="I2" s="27"/>
      <c r="J2" s="21" t="s">
        <v>12</v>
      </c>
      <c r="K2" s="23" t="s">
        <v>13</v>
      </c>
      <c r="L2" s="23" t="s">
        <v>23</v>
      </c>
      <c r="M2" s="23" t="s">
        <v>24</v>
      </c>
      <c r="N2" s="23" t="s">
        <v>25</v>
      </c>
      <c r="O2" s="23" t="s">
        <v>26</v>
      </c>
      <c r="P2" s="23" t="s">
        <v>27</v>
      </c>
      <c r="Q2" s="23" t="s">
        <v>28</v>
      </c>
      <c r="R2" s="31" t="s">
        <v>38</v>
      </c>
      <c r="S2" s="30" t="s">
        <v>40</v>
      </c>
    </row>
    <row r="3" spans="1:19" s="1" customFormat="1" ht="54.75" customHeight="1" x14ac:dyDescent="0.2">
      <c r="A3" s="29"/>
      <c r="B3" s="29"/>
      <c r="C3" s="29"/>
      <c r="D3" s="29"/>
      <c r="E3" s="6" t="s">
        <v>7</v>
      </c>
      <c r="F3" s="6" t="s">
        <v>8</v>
      </c>
      <c r="G3" s="6" t="s">
        <v>9</v>
      </c>
      <c r="H3" s="7" t="s">
        <v>10</v>
      </c>
      <c r="I3" s="7" t="s">
        <v>11</v>
      </c>
      <c r="J3" s="22"/>
      <c r="K3" s="24"/>
      <c r="L3" s="24"/>
      <c r="M3" s="24"/>
      <c r="N3" s="24"/>
      <c r="O3" s="24"/>
      <c r="P3" s="24"/>
      <c r="Q3" s="24"/>
      <c r="R3" s="31"/>
      <c r="S3" s="30"/>
    </row>
    <row r="4" spans="1:19" x14ac:dyDescent="0.2">
      <c r="A4" s="5"/>
      <c r="B4" s="4"/>
      <c r="C4" s="4"/>
      <c r="D4" s="4"/>
      <c r="E4" s="4"/>
      <c r="F4" s="4"/>
      <c r="G4" s="4"/>
      <c r="H4" s="4"/>
      <c r="I4" s="4"/>
      <c r="J4" s="4"/>
      <c r="K4" s="4"/>
      <c r="L4" s="4"/>
      <c r="M4" s="4"/>
      <c r="N4" s="4"/>
      <c r="O4" s="4"/>
      <c r="P4" s="4"/>
    </row>
    <row r="5" spans="1:19" ht="56.25" x14ac:dyDescent="0.2">
      <c r="A5" s="2" t="s">
        <v>42</v>
      </c>
      <c r="B5" s="16" t="s">
        <v>43</v>
      </c>
      <c r="C5" s="16" t="s">
        <v>44</v>
      </c>
      <c r="D5" s="17" t="s">
        <v>45</v>
      </c>
      <c r="E5" s="18">
        <v>15720004</v>
      </c>
      <c r="F5" s="18">
        <v>18363205.48</v>
      </c>
      <c r="G5" s="18">
        <f t="shared" ref="G5:G31" si="0">+H5-I5</f>
        <v>378408.84000000078</v>
      </c>
      <c r="H5" s="18">
        <v>8076219.2300000004</v>
      </c>
      <c r="I5" s="18">
        <v>7697810.3899999997</v>
      </c>
      <c r="J5" s="17" t="s">
        <v>76</v>
      </c>
      <c r="K5" s="17" t="s">
        <v>48</v>
      </c>
      <c r="L5" s="17" t="s">
        <v>46</v>
      </c>
      <c r="M5" s="17"/>
      <c r="N5" s="17">
        <v>37512</v>
      </c>
      <c r="O5" s="17"/>
      <c r="P5" s="17">
        <f>+P6+P7</f>
        <v>43686</v>
      </c>
      <c r="Q5" s="19">
        <v>43281</v>
      </c>
      <c r="R5" s="20" t="s">
        <v>75</v>
      </c>
      <c r="S5" s="20" t="s">
        <v>78</v>
      </c>
    </row>
    <row r="6" spans="1:19" ht="56.25" x14ac:dyDescent="0.2">
      <c r="A6" s="2" t="s">
        <v>42</v>
      </c>
      <c r="B6" s="16" t="s">
        <v>43</v>
      </c>
      <c r="C6" s="16" t="s">
        <v>44</v>
      </c>
      <c r="D6" s="17" t="s">
        <v>45</v>
      </c>
      <c r="E6" s="18">
        <v>15720004</v>
      </c>
      <c r="F6" s="18">
        <v>18363205.48</v>
      </c>
      <c r="G6" s="18">
        <f t="shared" si="0"/>
        <v>378408.84000000078</v>
      </c>
      <c r="H6" s="18">
        <v>8076219.2300000004</v>
      </c>
      <c r="I6" s="18">
        <v>7697810.3899999997</v>
      </c>
      <c r="J6" s="17" t="s">
        <v>76</v>
      </c>
      <c r="K6" s="17" t="s">
        <v>49</v>
      </c>
      <c r="L6" s="17" t="s">
        <v>47</v>
      </c>
      <c r="M6" s="17"/>
      <c r="N6" s="17">
        <v>12</v>
      </c>
      <c r="O6" s="17"/>
      <c r="P6" s="17">
        <v>6</v>
      </c>
      <c r="Q6" s="19">
        <v>43281</v>
      </c>
      <c r="R6" s="20" t="s">
        <v>75</v>
      </c>
      <c r="S6" s="20" t="s">
        <v>78</v>
      </c>
    </row>
    <row r="7" spans="1:19" ht="56.25" x14ac:dyDescent="0.2">
      <c r="A7" s="2" t="s">
        <v>42</v>
      </c>
      <c r="B7" s="16" t="s">
        <v>43</v>
      </c>
      <c r="C7" s="16" t="s">
        <v>44</v>
      </c>
      <c r="D7" s="17" t="s">
        <v>45</v>
      </c>
      <c r="E7" s="18">
        <v>15720004</v>
      </c>
      <c r="F7" s="18">
        <v>18363205.48</v>
      </c>
      <c r="G7" s="18">
        <f t="shared" si="0"/>
        <v>378408.84000000078</v>
      </c>
      <c r="H7" s="18">
        <v>8076219.2300000004</v>
      </c>
      <c r="I7" s="18">
        <v>7697810.3899999997</v>
      </c>
      <c r="J7" s="17" t="s">
        <v>76</v>
      </c>
      <c r="K7" s="17" t="s">
        <v>50</v>
      </c>
      <c r="L7" s="17"/>
      <c r="M7" s="17"/>
      <c r="N7" s="17">
        <v>37500</v>
      </c>
      <c r="O7" s="17"/>
      <c r="P7" s="17">
        <v>43680</v>
      </c>
      <c r="Q7" s="19">
        <v>43281</v>
      </c>
      <c r="R7" s="20" t="s">
        <v>75</v>
      </c>
      <c r="S7" s="20" t="s">
        <v>78</v>
      </c>
    </row>
    <row r="8" spans="1:19" ht="56.25" x14ac:dyDescent="0.2">
      <c r="A8" s="2" t="s">
        <v>42</v>
      </c>
      <c r="B8" s="16" t="s">
        <v>43</v>
      </c>
      <c r="C8" s="16" t="s">
        <v>44</v>
      </c>
      <c r="D8" s="17" t="s">
        <v>45</v>
      </c>
      <c r="E8" s="18">
        <v>15720004</v>
      </c>
      <c r="F8" s="18">
        <v>18363205.48</v>
      </c>
      <c r="G8" s="18">
        <f t="shared" si="0"/>
        <v>378408.84000000078</v>
      </c>
      <c r="H8" s="18">
        <v>8076219.2300000004</v>
      </c>
      <c r="I8" s="18">
        <v>7697810.3899999997</v>
      </c>
      <c r="J8" s="17" t="s">
        <v>76</v>
      </c>
      <c r="K8" s="17" t="s">
        <v>51</v>
      </c>
      <c r="L8" s="17" t="s">
        <v>46</v>
      </c>
      <c r="M8" s="17"/>
      <c r="N8" s="17">
        <v>320</v>
      </c>
      <c r="O8" s="17"/>
      <c r="P8" s="17">
        <f>SUM(P9:P22)</f>
        <v>261</v>
      </c>
      <c r="Q8" s="19">
        <v>43281</v>
      </c>
      <c r="R8" s="20" t="s">
        <v>75</v>
      </c>
      <c r="S8" s="20" t="s">
        <v>78</v>
      </c>
    </row>
    <row r="9" spans="1:19" ht="56.25" x14ac:dyDescent="0.2">
      <c r="A9" s="2" t="s">
        <v>42</v>
      </c>
      <c r="B9" s="16" t="s">
        <v>43</v>
      </c>
      <c r="C9" s="16" t="s">
        <v>44</v>
      </c>
      <c r="D9" s="17" t="s">
        <v>45</v>
      </c>
      <c r="E9" s="18">
        <v>15720004</v>
      </c>
      <c r="F9" s="18">
        <v>18363205.48</v>
      </c>
      <c r="G9" s="18">
        <f t="shared" si="0"/>
        <v>378408.84000000078</v>
      </c>
      <c r="H9" s="18">
        <v>8076219.2300000004</v>
      </c>
      <c r="I9" s="18">
        <v>7697810.3899999997</v>
      </c>
      <c r="J9" s="17" t="s">
        <v>76</v>
      </c>
      <c r="K9" s="17" t="s">
        <v>52</v>
      </c>
      <c r="L9" s="17" t="s">
        <v>47</v>
      </c>
      <c r="M9" s="17"/>
      <c r="N9" s="17">
        <v>31</v>
      </c>
      <c r="O9" s="17"/>
      <c r="P9" s="17">
        <v>21</v>
      </c>
      <c r="Q9" s="19">
        <v>43281</v>
      </c>
      <c r="R9" s="20" t="s">
        <v>75</v>
      </c>
      <c r="S9" s="20" t="s">
        <v>78</v>
      </c>
    </row>
    <row r="10" spans="1:19" ht="56.25" x14ac:dyDescent="0.2">
      <c r="A10" s="2" t="s">
        <v>42</v>
      </c>
      <c r="B10" s="16" t="s">
        <v>43</v>
      </c>
      <c r="C10" s="16" t="s">
        <v>44</v>
      </c>
      <c r="D10" s="17" t="s">
        <v>45</v>
      </c>
      <c r="E10" s="18">
        <v>15720004</v>
      </c>
      <c r="F10" s="18">
        <v>18363205.48</v>
      </c>
      <c r="G10" s="18">
        <f t="shared" si="0"/>
        <v>378408.84000000078</v>
      </c>
      <c r="H10" s="18">
        <v>8076219.2300000004</v>
      </c>
      <c r="I10" s="18">
        <v>7697810.3899999997</v>
      </c>
      <c r="J10" s="17" t="s">
        <v>76</v>
      </c>
      <c r="K10" s="17" t="s">
        <v>53</v>
      </c>
      <c r="L10" s="17" t="s">
        <v>47</v>
      </c>
      <c r="M10" s="17"/>
      <c r="N10" s="17">
        <v>12</v>
      </c>
      <c r="O10" s="17"/>
      <c r="P10" s="17">
        <v>12</v>
      </c>
      <c r="Q10" s="19">
        <v>43281</v>
      </c>
      <c r="R10" s="20" t="s">
        <v>75</v>
      </c>
      <c r="S10" s="20" t="s">
        <v>78</v>
      </c>
    </row>
    <row r="11" spans="1:19" ht="56.25" x14ac:dyDescent="0.2">
      <c r="A11" s="2" t="s">
        <v>42</v>
      </c>
      <c r="B11" s="16" t="s">
        <v>43</v>
      </c>
      <c r="C11" s="16" t="s">
        <v>44</v>
      </c>
      <c r="D11" s="17" t="s">
        <v>45</v>
      </c>
      <c r="E11" s="18">
        <v>15720004</v>
      </c>
      <c r="F11" s="18">
        <v>18363205.48</v>
      </c>
      <c r="G11" s="18">
        <f t="shared" si="0"/>
        <v>378408.84000000078</v>
      </c>
      <c r="H11" s="18">
        <v>8076219.2300000004</v>
      </c>
      <c r="I11" s="18">
        <v>7697810.3899999997</v>
      </c>
      <c r="J11" s="17" t="s">
        <v>76</v>
      </c>
      <c r="K11" s="17" t="s">
        <v>54</v>
      </c>
      <c r="L11" s="17" t="s">
        <v>47</v>
      </c>
      <c r="M11" s="17"/>
      <c r="N11" s="17">
        <v>40</v>
      </c>
      <c r="O11" s="17"/>
      <c r="P11" s="17">
        <v>36</v>
      </c>
      <c r="Q11" s="19">
        <v>43281</v>
      </c>
      <c r="R11" s="20" t="s">
        <v>75</v>
      </c>
      <c r="S11" s="20" t="s">
        <v>78</v>
      </c>
    </row>
    <row r="12" spans="1:19" ht="56.25" x14ac:dyDescent="0.2">
      <c r="A12" s="2" t="s">
        <v>42</v>
      </c>
      <c r="B12" s="16" t="s">
        <v>43</v>
      </c>
      <c r="C12" s="16" t="s">
        <v>44</v>
      </c>
      <c r="D12" s="17" t="s">
        <v>45</v>
      </c>
      <c r="E12" s="18">
        <v>15720004</v>
      </c>
      <c r="F12" s="18">
        <v>18363205.48</v>
      </c>
      <c r="G12" s="18">
        <f t="shared" si="0"/>
        <v>378408.84000000078</v>
      </c>
      <c r="H12" s="18">
        <v>8076219.2300000004</v>
      </c>
      <c r="I12" s="18">
        <v>7697810.3899999997</v>
      </c>
      <c r="J12" s="17" t="s">
        <v>76</v>
      </c>
      <c r="K12" s="17" t="s">
        <v>55</v>
      </c>
      <c r="L12" s="17" t="s">
        <v>47</v>
      </c>
      <c r="M12" s="17"/>
      <c r="N12" s="17">
        <v>58</v>
      </c>
      <c r="O12" s="17"/>
      <c r="P12" s="17">
        <v>33</v>
      </c>
      <c r="Q12" s="19">
        <v>43281</v>
      </c>
      <c r="R12" s="20" t="s">
        <v>75</v>
      </c>
      <c r="S12" s="20" t="s">
        <v>78</v>
      </c>
    </row>
    <row r="13" spans="1:19" ht="56.25" x14ac:dyDescent="0.2">
      <c r="A13" s="2" t="s">
        <v>42</v>
      </c>
      <c r="B13" s="16" t="s">
        <v>43</v>
      </c>
      <c r="C13" s="16" t="s">
        <v>44</v>
      </c>
      <c r="D13" s="17" t="s">
        <v>45</v>
      </c>
      <c r="E13" s="18">
        <v>15720004</v>
      </c>
      <c r="F13" s="18">
        <v>18363205.48</v>
      </c>
      <c r="G13" s="18">
        <f t="shared" si="0"/>
        <v>378408.84000000078</v>
      </c>
      <c r="H13" s="18">
        <v>8076219.2300000004</v>
      </c>
      <c r="I13" s="18">
        <v>7697810.3899999997</v>
      </c>
      <c r="J13" s="17" t="s">
        <v>76</v>
      </c>
      <c r="K13" s="17" t="s">
        <v>56</v>
      </c>
      <c r="L13" s="17" t="s">
        <v>47</v>
      </c>
      <c r="M13" s="17"/>
      <c r="N13" s="17">
        <v>30</v>
      </c>
      <c r="O13" s="17"/>
      <c r="P13" s="17">
        <v>40</v>
      </c>
      <c r="Q13" s="19">
        <v>43281</v>
      </c>
      <c r="R13" s="20" t="s">
        <v>75</v>
      </c>
      <c r="S13" s="20" t="s">
        <v>78</v>
      </c>
    </row>
    <row r="14" spans="1:19" ht="56.25" x14ac:dyDescent="0.2">
      <c r="A14" s="2" t="s">
        <v>42</v>
      </c>
      <c r="B14" s="16" t="s">
        <v>43</v>
      </c>
      <c r="C14" s="16" t="s">
        <v>44</v>
      </c>
      <c r="D14" s="17" t="s">
        <v>45</v>
      </c>
      <c r="E14" s="18">
        <v>15720004</v>
      </c>
      <c r="F14" s="18">
        <v>18363205.48</v>
      </c>
      <c r="G14" s="18">
        <f t="shared" si="0"/>
        <v>378408.84000000078</v>
      </c>
      <c r="H14" s="18">
        <v>8076219.2300000004</v>
      </c>
      <c r="I14" s="18">
        <v>7697810.3899999997</v>
      </c>
      <c r="J14" s="17" t="s">
        <v>76</v>
      </c>
      <c r="K14" s="17" t="s">
        <v>57</v>
      </c>
      <c r="L14" s="17" t="s">
        <v>47</v>
      </c>
      <c r="M14" s="17"/>
      <c r="N14" s="17">
        <v>54</v>
      </c>
      <c r="O14" s="17"/>
      <c r="P14" s="17">
        <v>49</v>
      </c>
      <c r="Q14" s="19">
        <v>43281</v>
      </c>
      <c r="R14" s="20" t="s">
        <v>75</v>
      </c>
      <c r="S14" s="20" t="s">
        <v>78</v>
      </c>
    </row>
    <row r="15" spans="1:19" ht="56.25" x14ac:dyDescent="0.2">
      <c r="A15" s="2" t="s">
        <v>42</v>
      </c>
      <c r="B15" s="16" t="s">
        <v>43</v>
      </c>
      <c r="C15" s="16" t="s">
        <v>44</v>
      </c>
      <c r="D15" s="17" t="s">
        <v>45</v>
      </c>
      <c r="E15" s="18">
        <v>15720004</v>
      </c>
      <c r="F15" s="18">
        <v>18363205.48</v>
      </c>
      <c r="G15" s="18">
        <f t="shared" si="0"/>
        <v>378408.84000000078</v>
      </c>
      <c r="H15" s="18">
        <v>8076219.2300000004</v>
      </c>
      <c r="I15" s="18">
        <v>7697810.3899999997</v>
      </c>
      <c r="J15" s="17" t="s">
        <v>76</v>
      </c>
      <c r="K15" s="17" t="s">
        <v>58</v>
      </c>
      <c r="L15" s="17" t="s">
        <v>47</v>
      </c>
      <c r="M15" s="17"/>
      <c r="N15" s="17">
        <v>2</v>
      </c>
      <c r="O15" s="17"/>
      <c r="P15" s="17">
        <v>24</v>
      </c>
      <c r="Q15" s="19">
        <v>43281</v>
      </c>
      <c r="R15" s="20" t="s">
        <v>75</v>
      </c>
      <c r="S15" s="20" t="s">
        <v>78</v>
      </c>
    </row>
    <row r="16" spans="1:19" ht="56.25" x14ac:dyDescent="0.2">
      <c r="A16" s="2" t="s">
        <v>42</v>
      </c>
      <c r="B16" s="16" t="s">
        <v>43</v>
      </c>
      <c r="C16" s="16" t="s">
        <v>44</v>
      </c>
      <c r="D16" s="17" t="s">
        <v>45</v>
      </c>
      <c r="E16" s="18">
        <v>15720004</v>
      </c>
      <c r="F16" s="18">
        <v>18363205.48</v>
      </c>
      <c r="G16" s="18">
        <f t="shared" si="0"/>
        <v>378408.84000000078</v>
      </c>
      <c r="H16" s="18">
        <v>8076219.2300000004</v>
      </c>
      <c r="I16" s="18">
        <v>7697810.3899999997</v>
      </c>
      <c r="J16" s="17" t="s">
        <v>76</v>
      </c>
      <c r="K16" s="17" t="s">
        <v>59</v>
      </c>
      <c r="L16" s="17" t="s">
        <v>47</v>
      </c>
      <c r="M16" s="17"/>
      <c r="N16" s="17">
        <v>2</v>
      </c>
      <c r="O16" s="17"/>
      <c r="P16" s="17">
        <v>1</v>
      </c>
      <c r="Q16" s="19">
        <v>43281</v>
      </c>
      <c r="R16" s="20" t="s">
        <v>75</v>
      </c>
      <c r="S16" s="20" t="s">
        <v>78</v>
      </c>
    </row>
    <row r="17" spans="1:19" ht="56.25" x14ac:dyDescent="0.2">
      <c r="A17" s="2" t="s">
        <v>42</v>
      </c>
      <c r="B17" s="16" t="s">
        <v>43</v>
      </c>
      <c r="C17" s="16" t="s">
        <v>44</v>
      </c>
      <c r="D17" s="17" t="s">
        <v>45</v>
      </c>
      <c r="E17" s="18">
        <v>15720004</v>
      </c>
      <c r="F17" s="18">
        <v>18363205.48</v>
      </c>
      <c r="G17" s="18">
        <f t="shared" si="0"/>
        <v>378408.84000000078</v>
      </c>
      <c r="H17" s="18">
        <v>8076219.2300000004</v>
      </c>
      <c r="I17" s="18">
        <v>7697810.3899999997</v>
      </c>
      <c r="J17" s="17" t="s">
        <v>76</v>
      </c>
      <c r="K17" s="17" t="s">
        <v>60</v>
      </c>
      <c r="L17" s="17" t="s">
        <v>47</v>
      </c>
      <c r="M17" s="17"/>
      <c r="N17" s="17">
        <v>12</v>
      </c>
      <c r="O17" s="17"/>
      <c r="P17" s="17">
        <v>13</v>
      </c>
      <c r="Q17" s="19">
        <v>43281</v>
      </c>
      <c r="R17" s="20" t="s">
        <v>75</v>
      </c>
      <c r="S17" s="20" t="s">
        <v>78</v>
      </c>
    </row>
    <row r="18" spans="1:19" ht="56.25" x14ac:dyDescent="0.2">
      <c r="A18" s="2" t="s">
        <v>42</v>
      </c>
      <c r="B18" s="16" t="s">
        <v>43</v>
      </c>
      <c r="C18" s="16" t="s">
        <v>44</v>
      </c>
      <c r="D18" s="17" t="s">
        <v>45</v>
      </c>
      <c r="E18" s="18">
        <v>15720004</v>
      </c>
      <c r="F18" s="18">
        <v>18363205.48</v>
      </c>
      <c r="G18" s="18">
        <f t="shared" si="0"/>
        <v>378408.84000000078</v>
      </c>
      <c r="H18" s="18">
        <v>8076219.2300000004</v>
      </c>
      <c r="I18" s="18">
        <v>7697810.3899999997</v>
      </c>
      <c r="J18" s="17" t="s">
        <v>76</v>
      </c>
      <c r="K18" s="17" t="s">
        <v>61</v>
      </c>
      <c r="L18" s="17" t="s">
        <v>47</v>
      </c>
      <c r="M18" s="17"/>
      <c r="N18" s="17">
        <v>24</v>
      </c>
      <c r="O18" s="17"/>
      <c r="P18" s="17">
        <v>13</v>
      </c>
      <c r="Q18" s="19">
        <v>43281</v>
      </c>
      <c r="R18" s="20" t="s">
        <v>75</v>
      </c>
      <c r="S18" s="20" t="s">
        <v>78</v>
      </c>
    </row>
    <row r="19" spans="1:19" ht="56.25" x14ac:dyDescent="0.2">
      <c r="A19" s="2" t="s">
        <v>42</v>
      </c>
      <c r="B19" s="16" t="s">
        <v>43</v>
      </c>
      <c r="C19" s="16" t="s">
        <v>44</v>
      </c>
      <c r="D19" s="17" t="s">
        <v>45</v>
      </c>
      <c r="E19" s="18">
        <v>15720004</v>
      </c>
      <c r="F19" s="18">
        <v>18363205.48</v>
      </c>
      <c r="G19" s="18">
        <f t="shared" si="0"/>
        <v>378408.84000000078</v>
      </c>
      <c r="H19" s="18">
        <v>8076219.2300000004</v>
      </c>
      <c r="I19" s="18">
        <v>7697810.3899999997</v>
      </c>
      <c r="J19" s="17" t="s">
        <v>76</v>
      </c>
      <c r="K19" s="17" t="s">
        <v>62</v>
      </c>
      <c r="L19" s="17" t="s">
        <v>47</v>
      </c>
      <c r="M19" s="17"/>
      <c r="N19" s="17">
        <v>52</v>
      </c>
      <c r="O19" s="17"/>
      <c r="P19" s="17">
        <v>18</v>
      </c>
      <c r="Q19" s="19">
        <v>43281</v>
      </c>
      <c r="R19" s="20" t="s">
        <v>75</v>
      </c>
      <c r="S19" s="20" t="s">
        <v>78</v>
      </c>
    </row>
    <row r="20" spans="1:19" ht="56.25" x14ac:dyDescent="0.2">
      <c r="A20" s="2" t="s">
        <v>42</v>
      </c>
      <c r="B20" s="16" t="s">
        <v>43</v>
      </c>
      <c r="C20" s="16" t="s">
        <v>44</v>
      </c>
      <c r="D20" s="17" t="s">
        <v>45</v>
      </c>
      <c r="E20" s="18">
        <v>15720004</v>
      </c>
      <c r="F20" s="18">
        <v>18363205.48</v>
      </c>
      <c r="G20" s="18">
        <f t="shared" si="0"/>
        <v>378408.84000000078</v>
      </c>
      <c r="H20" s="18">
        <v>8076219.2300000004</v>
      </c>
      <c r="I20" s="18">
        <v>7697810.3899999997</v>
      </c>
      <c r="J20" s="17" t="s">
        <v>76</v>
      </c>
      <c r="K20" s="17" t="s">
        <v>63</v>
      </c>
      <c r="L20" s="17" t="s">
        <v>47</v>
      </c>
      <c r="M20" s="17"/>
      <c r="N20" s="17">
        <v>1</v>
      </c>
      <c r="O20" s="17"/>
      <c r="P20" s="17">
        <v>1</v>
      </c>
      <c r="Q20" s="19">
        <v>43281</v>
      </c>
      <c r="R20" s="20" t="s">
        <v>75</v>
      </c>
      <c r="S20" s="20" t="s">
        <v>78</v>
      </c>
    </row>
    <row r="21" spans="1:19" ht="56.25" x14ac:dyDescent="0.2">
      <c r="A21" s="2" t="s">
        <v>42</v>
      </c>
      <c r="B21" s="16" t="s">
        <v>43</v>
      </c>
      <c r="C21" s="16" t="s">
        <v>44</v>
      </c>
      <c r="D21" s="17" t="s">
        <v>45</v>
      </c>
      <c r="E21" s="18">
        <v>15720004</v>
      </c>
      <c r="F21" s="18">
        <v>18363205.48</v>
      </c>
      <c r="G21" s="18">
        <f t="shared" si="0"/>
        <v>378408.84000000078</v>
      </c>
      <c r="H21" s="18">
        <v>8076219.2300000004</v>
      </c>
      <c r="I21" s="18">
        <v>7697810.3899999997</v>
      </c>
      <c r="J21" s="17" t="s">
        <v>76</v>
      </c>
      <c r="K21" s="17" t="s">
        <v>64</v>
      </c>
      <c r="L21" s="17" t="s">
        <v>47</v>
      </c>
      <c r="M21" s="17"/>
      <c r="N21" s="17">
        <v>1</v>
      </c>
      <c r="O21" s="17"/>
      <c r="P21" s="17">
        <v>0</v>
      </c>
      <c r="Q21" s="19">
        <v>43281</v>
      </c>
      <c r="R21" s="20" t="s">
        <v>75</v>
      </c>
      <c r="S21" s="20" t="s">
        <v>78</v>
      </c>
    </row>
    <row r="22" spans="1:19" ht="56.25" x14ac:dyDescent="0.2">
      <c r="A22" s="2" t="s">
        <v>42</v>
      </c>
      <c r="B22" s="16" t="s">
        <v>43</v>
      </c>
      <c r="C22" s="16" t="s">
        <v>44</v>
      </c>
      <c r="D22" s="17" t="s">
        <v>45</v>
      </c>
      <c r="E22" s="18">
        <v>15720004</v>
      </c>
      <c r="F22" s="18">
        <v>18363205.48</v>
      </c>
      <c r="G22" s="18">
        <f t="shared" si="0"/>
        <v>378408.84000000078</v>
      </c>
      <c r="H22" s="18">
        <v>8076219.2300000004</v>
      </c>
      <c r="I22" s="18">
        <v>7697810.3899999997</v>
      </c>
      <c r="J22" s="17" t="s">
        <v>76</v>
      </c>
      <c r="K22" s="17" t="s">
        <v>65</v>
      </c>
      <c r="L22" s="17" t="s">
        <v>47</v>
      </c>
      <c r="M22" s="17"/>
      <c r="N22" s="17">
        <v>1</v>
      </c>
      <c r="O22" s="17"/>
      <c r="P22" s="17">
        <v>0</v>
      </c>
      <c r="Q22" s="19">
        <v>43281</v>
      </c>
      <c r="R22" s="20" t="s">
        <v>75</v>
      </c>
      <c r="S22" s="20" t="s">
        <v>78</v>
      </c>
    </row>
    <row r="23" spans="1:19" ht="56.25" x14ac:dyDescent="0.2">
      <c r="A23" s="2" t="s">
        <v>42</v>
      </c>
      <c r="B23" s="16" t="s">
        <v>43</v>
      </c>
      <c r="C23" s="16" t="s">
        <v>44</v>
      </c>
      <c r="D23" s="17" t="s">
        <v>45</v>
      </c>
      <c r="E23" s="18">
        <v>15720004</v>
      </c>
      <c r="F23" s="18">
        <v>18363205.48</v>
      </c>
      <c r="G23" s="18">
        <f t="shared" si="0"/>
        <v>378408.84000000078</v>
      </c>
      <c r="H23" s="18">
        <v>8076219.2300000004</v>
      </c>
      <c r="I23" s="18">
        <v>7697810.3899999997</v>
      </c>
      <c r="J23" s="17" t="s">
        <v>76</v>
      </c>
      <c r="K23" s="17" t="s">
        <v>66</v>
      </c>
      <c r="L23" s="17" t="s">
        <v>46</v>
      </c>
      <c r="M23" s="17"/>
      <c r="N23" s="17">
        <v>130</v>
      </c>
      <c r="O23" s="17"/>
      <c r="P23" s="17">
        <f>+P24+P25</f>
        <v>206</v>
      </c>
      <c r="Q23" s="19">
        <v>43281</v>
      </c>
      <c r="R23" s="20" t="s">
        <v>75</v>
      </c>
      <c r="S23" s="20" t="s">
        <v>78</v>
      </c>
    </row>
    <row r="24" spans="1:19" ht="56.25" x14ac:dyDescent="0.2">
      <c r="A24" s="2" t="s">
        <v>42</v>
      </c>
      <c r="B24" s="16" t="s">
        <v>43</v>
      </c>
      <c r="C24" s="16" t="s">
        <v>44</v>
      </c>
      <c r="D24" s="17" t="s">
        <v>45</v>
      </c>
      <c r="E24" s="18">
        <v>15720004</v>
      </c>
      <c r="F24" s="18">
        <v>18363205.48</v>
      </c>
      <c r="G24" s="18">
        <f t="shared" si="0"/>
        <v>378408.84000000078</v>
      </c>
      <c r="H24" s="18">
        <v>8076219.2300000004</v>
      </c>
      <c r="I24" s="18">
        <v>7697810.3899999997</v>
      </c>
      <c r="J24" s="17" t="s">
        <v>76</v>
      </c>
      <c r="K24" s="17" t="s">
        <v>67</v>
      </c>
      <c r="L24" s="17" t="s">
        <v>47</v>
      </c>
      <c r="M24" s="17"/>
      <c r="N24" s="17">
        <v>60</v>
      </c>
      <c r="O24" s="17"/>
      <c r="P24" s="17">
        <v>135</v>
      </c>
      <c r="Q24" s="19">
        <v>43281</v>
      </c>
      <c r="R24" s="20" t="s">
        <v>75</v>
      </c>
      <c r="S24" s="20" t="s">
        <v>78</v>
      </c>
    </row>
    <row r="25" spans="1:19" ht="56.25" x14ac:dyDescent="0.2">
      <c r="A25" s="2" t="s">
        <v>42</v>
      </c>
      <c r="B25" s="16" t="s">
        <v>43</v>
      </c>
      <c r="C25" s="16" t="s">
        <v>44</v>
      </c>
      <c r="D25" s="17" t="s">
        <v>45</v>
      </c>
      <c r="E25" s="18">
        <v>15720004</v>
      </c>
      <c r="F25" s="18">
        <v>18363205.48</v>
      </c>
      <c r="G25" s="18">
        <f t="shared" si="0"/>
        <v>378408.84000000078</v>
      </c>
      <c r="H25" s="18">
        <v>8076219.2300000004</v>
      </c>
      <c r="I25" s="18">
        <v>7697810.3899999997</v>
      </c>
      <c r="J25" s="17" t="s">
        <v>76</v>
      </c>
      <c r="K25" s="17" t="s">
        <v>68</v>
      </c>
      <c r="L25" s="17" t="s">
        <v>47</v>
      </c>
      <c r="M25" s="17"/>
      <c r="N25" s="17">
        <v>70</v>
      </c>
      <c r="O25" s="17"/>
      <c r="P25" s="17">
        <v>71</v>
      </c>
      <c r="Q25" s="19">
        <v>43281</v>
      </c>
      <c r="R25" s="20" t="s">
        <v>75</v>
      </c>
      <c r="S25" s="20" t="s">
        <v>78</v>
      </c>
    </row>
    <row r="26" spans="1:19" ht="56.25" x14ac:dyDescent="0.2">
      <c r="A26" s="2" t="s">
        <v>42</v>
      </c>
      <c r="B26" s="16" t="s">
        <v>43</v>
      </c>
      <c r="C26" s="16" t="s">
        <v>44</v>
      </c>
      <c r="D26" s="17" t="s">
        <v>45</v>
      </c>
      <c r="E26" s="18">
        <v>15720004</v>
      </c>
      <c r="F26" s="18">
        <v>18363205.48</v>
      </c>
      <c r="G26" s="18">
        <f t="shared" si="0"/>
        <v>378408.84000000078</v>
      </c>
      <c r="H26" s="18">
        <v>8076219.2300000004</v>
      </c>
      <c r="I26" s="18">
        <v>7697810.3899999997</v>
      </c>
      <c r="J26" s="17" t="s">
        <v>76</v>
      </c>
      <c r="K26" s="17" t="s">
        <v>69</v>
      </c>
      <c r="L26" s="17" t="s">
        <v>46</v>
      </c>
      <c r="M26" s="17"/>
      <c r="N26" s="17">
        <v>40009</v>
      </c>
      <c r="O26" s="17"/>
      <c r="P26" s="17">
        <f>+P27+P28+P29</f>
        <v>18057</v>
      </c>
      <c r="Q26" s="19">
        <v>43281</v>
      </c>
      <c r="R26" s="20" t="s">
        <v>75</v>
      </c>
      <c r="S26" s="20" t="s">
        <v>78</v>
      </c>
    </row>
    <row r="27" spans="1:19" ht="56.25" x14ac:dyDescent="0.2">
      <c r="A27" s="2" t="s">
        <v>42</v>
      </c>
      <c r="B27" s="16" t="s">
        <v>43</v>
      </c>
      <c r="C27" s="16" t="s">
        <v>44</v>
      </c>
      <c r="D27" s="17" t="s">
        <v>45</v>
      </c>
      <c r="E27" s="18">
        <v>15720004</v>
      </c>
      <c r="F27" s="18">
        <v>18363205.48</v>
      </c>
      <c r="G27" s="18">
        <f t="shared" si="0"/>
        <v>378408.84000000078</v>
      </c>
      <c r="H27" s="18">
        <v>8076219.2300000004</v>
      </c>
      <c r="I27" s="18">
        <v>7697810.3899999997</v>
      </c>
      <c r="J27" s="17" t="s">
        <v>76</v>
      </c>
      <c r="K27" s="17" t="s">
        <v>70</v>
      </c>
      <c r="L27" s="17" t="s">
        <v>47</v>
      </c>
      <c r="M27" s="17"/>
      <c r="N27" s="17">
        <v>40000</v>
      </c>
      <c r="O27" s="17"/>
      <c r="P27" s="17">
        <v>18051</v>
      </c>
      <c r="Q27" s="19">
        <v>43281</v>
      </c>
      <c r="R27" s="20" t="s">
        <v>75</v>
      </c>
      <c r="S27" s="20" t="s">
        <v>78</v>
      </c>
    </row>
    <row r="28" spans="1:19" ht="56.25" x14ac:dyDescent="0.2">
      <c r="A28" s="2" t="s">
        <v>42</v>
      </c>
      <c r="B28" s="16" t="s">
        <v>43</v>
      </c>
      <c r="C28" s="16" t="s">
        <v>44</v>
      </c>
      <c r="D28" s="17" t="s">
        <v>45</v>
      </c>
      <c r="E28" s="18">
        <v>15720004</v>
      </c>
      <c r="F28" s="18">
        <v>18363205.48</v>
      </c>
      <c r="G28" s="18">
        <f t="shared" si="0"/>
        <v>378408.84000000078</v>
      </c>
      <c r="H28" s="18">
        <v>8076219.2300000004</v>
      </c>
      <c r="I28" s="18">
        <v>7697810.3899999997</v>
      </c>
      <c r="J28" s="17" t="s">
        <v>76</v>
      </c>
      <c r="K28" s="17" t="s">
        <v>71</v>
      </c>
      <c r="L28" s="17" t="s">
        <v>47</v>
      </c>
      <c r="M28" s="17"/>
      <c r="N28" s="17">
        <v>3</v>
      </c>
      <c r="O28" s="17"/>
      <c r="P28" s="17">
        <v>2</v>
      </c>
      <c r="Q28" s="19">
        <v>43281</v>
      </c>
      <c r="R28" s="20" t="s">
        <v>75</v>
      </c>
      <c r="S28" s="20" t="s">
        <v>78</v>
      </c>
    </row>
    <row r="29" spans="1:19" ht="56.25" x14ac:dyDescent="0.2">
      <c r="A29" s="2" t="s">
        <v>42</v>
      </c>
      <c r="B29" s="16" t="s">
        <v>43</v>
      </c>
      <c r="C29" s="16" t="s">
        <v>44</v>
      </c>
      <c r="D29" s="17" t="s">
        <v>45</v>
      </c>
      <c r="E29" s="18">
        <v>15720004</v>
      </c>
      <c r="F29" s="18">
        <v>18363205.48</v>
      </c>
      <c r="G29" s="18">
        <f t="shared" si="0"/>
        <v>378408.84000000078</v>
      </c>
      <c r="H29" s="18">
        <v>8076219.2300000004</v>
      </c>
      <c r="I29" s="18">
        <v>7697810.3899999997</v>
      </c>
      <c r="J29" s="17" t="s">
        <v>76</v>
      </c>
      <c r="K29" s="17" t="s">
        <v>72</v>
      </c>
      <c r="L29" s="17" t="s">
        <v>47</v>
      </c>
      <c r="M29" s="17"/>
      <c r="N29" s="17">
        <v>6</v>
      </c>
      <c r="O29" s="17"/>
      <c r="P29" s="17">
        <v>4</v>
      </c>
      <c r="Q29" s="19">
        <v>43281</v>
      </c>
      <c r="R29" s="20" t="s">
        <v>75</v>
      </c>
      <c r="S29" s="20" t="s">
        <v>78</v>
      </c>
    </row>
    <row r="30" spans="1:19" ht="56.25" x14ac:dyDescent="0.2">
      <c r="A30" s="2" t="s">
        <v>42</v>
      </c>
      <c r="B30" s="16" t="s">
        <v>43</v>
      </c>
      <c r="C30" s="16" t="s">
        <v>44</v>
      </c>
      <c r="D30" s="17" t="s">
        <v>45</v>
      </c>
      <c r="E30" s="18">
        <v>15720004</v>
      </c>
      <c r="F30" s="18">
        <v>18363205.48</v>
      </c>
      <c r="G30" s="18">
        <f t="shared" si="0"/>
        <v>378408.84000000078</v>
      </c>
      <c r="H30" s="18">
        <v>8076219.2300000004</v>
      </c>
      <c r="I30" s="18">
        <v>7697810.3899999997</v>
      </c>
      <c r="J30" s="17" t="s">
        <v>76</v>
      </c>
      <c r="K30" s="17" t="s">
        <v>73</v>
      </c>
      <c r="L30" s="17" t="s">
        <v>46</v>
      </c>
      <c r="M30" s="17"/>
      <c r="N30" s="17">
        <v>30</v>
      </c>
      <c r="O30" s="17"/>
      <c r="P30" s="17">
        <f>+P31</f>
        <v>69</v>
      </c>
      <c r="Q30" s="19">
        <v>43281</v>
      </c>
      <c r="R30" s="20" t="s">
        <v>75</v>
      </c>
      <c r="S30" s="20" t="s">
        <v>78</v>
      </c>
    </row>
    <row r="31" spans="1:19" ht="56.25" x14ac:dyDescent="0.2">
      <c r="A31" s="2" t="s">
        <v>42</v>
      </c>
      <c r="B31" s="16" t="s">
        <v>43</v>
      </c>
      <c r="C31" s="16" t="s">
        <v>44</v>
      </c>
      <c r="D31" s="17" t="s">
        <v>45</v>
      </c>
      <c r="E31" s="18">
        <v>15720004</v>
      </c>
      <c r="F31" s="18">
        <v>18363205.48</v>
      </c>
      <c r="G31" s="18">
        <f t="shared" si="0"/>
        <v>378408.84000000078</v>
      </c>
      <c r="H31" s="18">
        <v>8076219.2300000004</v>
      </c>
      <c r="I31" s="18">
        <v>7697810.3899999997</v>
      </c>
      <c r="J31" s="17" t="s">
        <v>76</v>
      </c>
      <c r="K31" s="17" t="s">
        <v>74</v>
      </c>
      <c r="L31" s="17" t="s">
        <v>47</v>
      </c>
      <c r="M31" s="17"/>
      <c r="N31" s="17">
        <v>30</v>
      </c>
      <c r="O31" s="17"/>
      <c r="P31" s="17">
        <v>69</v>
      </c>
      <c r="Q31" s="19">
        <v>43281</v>
      </c>
      <c r="R31" s="20" t="s">
        <v>75</v>
      </c>
      <c r="S31" s="20" t="s">
        <v>78</v>
      </c>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11811023622047245" right="0.31496062992125984" top="0.55118110236220474" bottom="0.15748031496062992" header="0.31496062992125984" footer="0.31496062992125984"/>
  <pageSetup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4" workbookViewId="0">
      <selection activeCell="A12" sqref="A12"/>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4"/>
    </row>
    <row r="25" spans="1:1" x14ac:dyDescent="0.2">
      <c r="A25" s="15"/>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virginia</cp:lastModifiedBy>
  <cp:lastPrinted>2018-04-10T23:46:03Z</cp:lastPrinted>
  <dcterms:created xsi:type="dcterms:W3CDTF">2014-10-22T05:35:08Z</dcterms:created>
  <dcterms:modified xsi:type="dcterms:W3CDTF">2018-07-09T13:42:18Z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